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FFC1A594-D2BE-4896-A177-179CD5E96916}" xr6:coauthVersionLast="47" xr6:coauthVersionMax="47" xr10:uidLastSave="{00000000-0000-0000-0000-000000000000}"/>
  <bookViews>
    <workbookView xWindow="4290" yWindow="1485" windowWidth="21345" windowHeight="20115" activeTab="1" xr2:uid="{00000000-000D-0000-FFFF-FFFF00000000}"/>
  </bookViews>
  <sheets>
    <sheet name="Lot N°07 Page de garde" sheetId="2" r:id="rId1"/>
    <sheet name="Lot N°07 SERRURERIE" sheetId="1" r:id="rId2"/>
  </sheets>
  <definedNames>
    <definedName name="_xlnm.Print_Titles" localSheetId="1">'Lot N°07 SERRURERIE'!$1:$2</definedName>
    <definedName name="_xlnm.Print_Area" localSheetId="1">'Lot N°07 SERRURERIE'!$A$1:$H$97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27" i="1"/>
  <c r="H29" i="1"/>
  <c r="H39" i="1"/>
  <c r="H41" i="1"/>
  <c r="H50" i="1"/>
  <c r="H52" i="1" s="1"/>
  <c r="H94" i="1" s="1"/>
  <c r="H61" i="1"/>
  <c r="H63" i="1"/>
  <c r="H70" i="1"/>
  <c r="H72" i="1"/>
  <c r="H79" i="1"/>
  <c r="H81" i="1"/>
  <c r="H88" i="1"/>
  <c r="H90" i="1"/>
  <c r="B95" i="1"/>
  <c r="H95" i="1" l="1"/>
  <c r="H96" i="1" s="1"/>
</calcChain>
</file>

<file path=xl/sharedStrings.xml><?xml version="1.0" encoding="utf-8"?>
<sst xmlns="http://schemas.openxmlformats.org/spreadsheetml/2006/main" count="175" uniqueCount="175">
  <si>
    <t>U</t>
  </si>
  <si>
    <t>Quantité</t>
  </si>
  <si>
    <t>Prix en €</t>
  </si>
  <si>
    <t>Montant en €</t>
  </si>
  <si>
    <t>SERRURERIE</t>
  </si>
  <si>
    <t>CH2</t>
  </si>
  <si>
    <t>18SER</t>
  </si>
  <si>
    <t>3</t>
  </si>
  <si>
    <t>PRESCRIPTIONS GENERALES</t>
  </si>
  <si>
    <t>CH3</t>
  </si>
  <si>
    <t>3.1</t>
  </si>
  <si>
    <t>CH4</t>
  </si>
  <si>
    <t xml:space="preserve">3.1 1 </t>
  </si>
  <si>
    <t>PERMEABILITE A L'AIR DU BATIMENT : Q4 Pa-Surf = 1.00 m3/h.m² sous 4 Pa</t>
  </si>
  <si>
    <t>ENSEMBLE  :</t>
  </si>
  <si>
    <t xml:space="preserve">Pour l'ensemble </t>
  </si>
  <si>
    <t xml:space="preserve">de l'opération </t>
  </si>
  <si>
    <t>ART</t>
  </si>
  <si>
    <t>005-I596</t>
  </si>
  <si>
    <t>Total PRESCRIPTIONS GENERALES</t>
  </si>
  <si>
    <t>STOT</t>
  </si>
  <si>
    <t>4</t>
  </si>
  <si>
    <t>PRESTATIONS DE SECURITES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</si>
  <si>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</si>
  <si>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</si>
  <si>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</si>
  <si>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</si>
  <si>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</si>
  <si>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</si>
  <si>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</si>
  <si>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ENSEMBLE  :</t>
  </si>
  <si>
    <t xml:space="preserve">Pour l'ensemble </t>
  </si>
  <si>
    <t xml:space="preserve">de l'opération </t>
  </si>
  <si>
    <t>EN</t>
  </si>
  <si>
    <t>ART</t>
  </si>
  <si>
    <t>000-C782</t>
  </si>
  <si>
    <t>Total PRESTATIONS DE SECURITES</t>
  </si>
  <si>
    <t>STOT</t>
  </si>
  <si>
    <t>5</t>
  </si>
  <si>
    <t>QUALITE DES OUVRAGES</t>
  </si>
  <si>
    <t>CH3</t>
  </si>
  <si>
    <t>5.1</t>
  </si>
  <si>
    <t>CH4</t>
  </si>
  <si>
    <t>5.1.1</t>
  </si>
  <si>
    <t>CH5</t>
  </si>
  <si>
    <t>LES OUVRAGES CI-APRES SERONT PROTEGES PAR GALVANISATION A CHAUD AVEC FINITION PAR LAQUAGE AU FOUR</t>
  </si>
  <si>
    <t>ENSEMBLE  :</t>
  </si>
  <si>
    <t xml:space="preserve">Pour l'ensemble </t>
  </si>
  <si>
    <t xml:space="preserve">de l'opération </t>
  </si>
  <si>
    <t>ART</t>
  </si>
  <si>
    <t>000-C862</t>
  </si>
  <si>
    <t>Total QUALITE DES OUVRAGES</t>
  </si>
  <si>
    <t>STOT</t>
  </si>
  <si>
    <t>6</t>
  </si>
  <si>
    <t>PORTE</t>
  </si>
  <si>
    <t>CH3</t>
  </si>
  <si>
    <t>6.1</t>
  </si>
  <si>
    <t>PORTE EXTERIEURE</t>
  </si>
  <si>
    <t>CH4</t>
  </si>
  <si>
    <t>6.1.1</t>
  </si>
  <si>
    <t>PORTE ISOLEE COUPE-FEU 1 HEURE, A PAREMENTS EN TOLE PLANE D'ACIER GALVANISE AVEC FINITION PAR LAQUAGE AU FOUR</t>
  </si>
  <si>
    <t>CH5</t>
  </si>
  <si>
    <t xml:space="preserve">6.1.1 1 </t>
  </si>
  <si>
    <t>A 1 VANTAIL OUVRANT A L'EXTERIEUR, DE 1.05 X 2.30 ML TOTAL ENVIRON COMPRIS FERRAGE COMPLET (SERRURE, GARNITURE, FERME-PORTE ET BUTOIR) 
RAtr &gt;= 37 dB 
Ud = 1.4 W/m².K
CF 1H</t>
  </si>
  <si>
    <t>Localisation :</t>
  </si>
  <si>
    <t>Selon nomenclature des portes :</t>
  </si>
  <si>
    <t>Pour la porte P039</t>
  </si>
  <si>
    <t>RDC  :</t>
  </si>
  <si>
    <t xml:space="preserve">Locaux techniques </t>
  </si>
  <si>
    <t xml:space="preserve">Sous-station </t>
  </si>
  <si>
    <t>U</t>
  </si>
  <si>
    <t>ART</t>
  </si>
  <si>
    <t>000-R170</t>
  </si>
  <si>
    <t>Total PORTE</t>
  </si>
  <si>
    <t>STOT</t>
  </si>
  <si>
    <t>7</t>
  </si>
  <si>
    <t>GARDE-CORPS</t>
  </si>
  <si>
    <t>CH3</t>
  </si>
  <si>
    <t>7.1</t>
  </si>
  <si>
    <t>EXTERIEURS</t>
  </si>
  <si>
    <t>CH4</t>
  </si>
  <si>
    <t>7.1.1</t>
  </si>
  <si>
    <t>EN ACIER GALVANISE THERMOLAQUE A BARREAUDAGE</t>
  </si>
  <si>
    <t>CH5</t>
  </si>
  <si>
    <t xml:space="preserve">7.1.1 1 </t>
  </si>
  <si>
    <t>DE 1.30 ML DE HAUTEUR TOTAL - EN PARTIE HORIZONTALE</t>
  </si>
  <si>
    <t>R+1  :</t>
  </si>
  <si>
    <t xml:space="preserve">Garde-corps acier </t>
  </si>
  <si>
    <t xml:space="preserve">En terrasse ouest </t>
  </si>
  <si>
    <t xml:space="preserve">En terrasse ouest, sur patio </t>
  </si>
  <si>
    <t xml:space="preserve">Total article : </t>
  </si>
  <si>
    <t>ML</t>
  </si>
  <si>
    <t>ART</t>
  </si>
  <si>
    <t>005-E315</t>
  </si>
  <si>
    <t>Total GARDE-CORPS</t>
  </si>
  <si>
    <t>STOT</t>
  </si>
  <si>
    <t>8</t>
  </si>
  <si>
    <t>MAIN COURANTE ET BARRE D'APPUI</t>
  </si>
  <si>
    <t>CH3</t>
  </si>
  <si>
    <t>8.1</t>
  </si>
  <si>
    <t>INTERIEURE</t>
  </si>
  <si>
    <t>CH4</t>
  </si>
  <si>
    <t>8.1.1</t>
  </si>
  <si>
    <t>EN ACIER GALVANISEE FINITION PAR LAQUAGE AU FOUR</t>
  </si>
  <si>
    <t>CH5</t>
  </si>
  <si>
    <t xml:space="preserve">8.1.1 1 </t>
  </si>
  <si>
    <t>MAIN COURANTE EN TUBE DE Ø 42 MM, FIXEE SUR STRUCTURE PAR PLATINE - POSE RAMPANTE</t>
  </si>
  <si>
    <t>RDC  :</t>
  </si>
  <si>
    <t xml:space="preserve">Circulations </t>
  </si>
  <si>
    <t xml:space="preserve">Escalier central </t>
  </si>
  <si>
    <t xml:space="preserve">Escalier secours (nord) </t>
  </si>
  <si>
    <t xml:space="preserve">Total article : </t>
  </si>
  <si>
    <t>ML</t>
  </si>
  <si>
    <t>ART</t>
  </si>
  <si>
    <t>001-B592</t>
  </si>
  <si>
    <t>Total MAIN COURANTE ET BARRE D'APPUI</t>
  </si>
  <si>
    <t>STOT</t>
  </si>
  <si>
    <t>9</t>
  </si>
  <si>
    <t>RIDEAUX A GRILLE DE PROTECTION</t>
  </si>
  <si>
    <t>CH3</t>
  </si>
  <si>
    <t>9.1</t>
  </si>
  <si>
    <t>GRILLE ACIER RENFORCE COMPRIS COFFRE EN ALUMINIUM THERMOLAQUE ET COMMANDE ELECTRIQUE</t>
  </si>
  <si>
    <t>CH4</t>
  </si>
  <si>
    <t>9.1.1</t>
  </si>
  <si>
    <t>CH5</t>
  </si>
  <si>
    <t xml:space="preserve">9.1.1 1 </t>
  </si>
  <si>
    <t>POUR ENTREE PRINCIPAL, DE 2.90 X 2.40 ML TOTAL ENVIRON, COMPRIS FERRAGE COMPLET ET COFFRE, AVEC HABILLAGE EN TETE ET SOUS-FACE DU COFFRE</t>
  </si>
  <si>
    <t>RDC  :</t>
  </si>
  <si>
    <t xml:space="preserve">Espace accueil </t>
  </si>
  <si>
    <t xml:space="preserve">SAS d'entrée </t>
  </si>
  <si>
    <t>U</t>
  </si>
  <si>
    <t>ART</t>
  </si>
  <si>
    <t>005-E133</t>
  </si>
  <si>
    <t>Total RIDEAUX A GRILLE DE PROTECTION</t>
  </si>
  <si>
    <t>STOT</t>
  </si>
  <si>
    <t>10</t>
  </si>
  <si>
    <t>TRAVAUX DIVERS</t>
  </si>
  <si>
    <t>CH3</t>
  </si>
  <si>
    <t>10.1</t>
  </si>
  <si>
    <t>EQUIPEMENT POUR 2 ROUES</t>
  </si>
  <si>
    <t>CH4</t>
  </si>
  <si>
    <t>10.1.1</t>
  </si>
  <si>
    <t>CH5</t>
  </si>
  <si>
    <t xml:space="preserve">10.1.1 1 </t>
  </si>
  <si>
    <t>RACK SUPPORT DE 7 VELOS EN TUBE D'ACIER GALVANISE ZINGUE COMPRIS ARCEAUX COMPLEMENTAIRES ANTIVOL ET FIXATIONS</t>
  </si>
  <si>
    <t>RDC  :</t>
  </si>
  <si>
    <t xml:space="preserve">Abris extérieur </t>
  </si>
  <si>
    <t xml:space="preserve">Local vélos </t>
  </si>
  <si>
    <t>U</t>
  </si>
  <si>
    <t>ART</t>
  </si>
  <si>
    <t>000-B210</t>
  </si>
  <si>
    <t>Total TRAVAUX DIVERS</t>
  </si>
  <si>
    <t>STOT</t>
  </si>
  <si>
    <t>11</t>
  </si>
  <si>
    <t>REMISE DE DOCUMENTS</t>
  </si>
  <si>
    <t>CH3</t>
  </si>
  <si>
    <t>11.1</t>
  </si>
  <si>
    <t>CH4</t>
  </si>
  <si>
    <t>11.1.1</t>
  </si>
  <si>
    <t>CH5</t>
  </si>
  <si>
    <t xml:space="preserve">11.1.1 1 </t>
  </si>
  <si>
    <t>REMISE DES DOSSIERS DES OUVRAGES EXECUTES (D.O.E.)</t>
  </si>
  <si>
    <t>ENSEMBLE  :</t>
  </si>
  <si>
    <t xml:space="preserve">Pour l'ensemble </t>
  </si>
  <si>
    <t xml:space="preserve">de l'opération </t>
  </si>
  <si>
    <t>U</t>
  </si>
  <si>
    <t>ART</t>
  </si>
  <si>
    <t>000-C402</t>
  </si>
  <si>
    <t>Total REMISE DE DOCUMENTS</t>
  </si>
  <si>
    <t>STOT</t>
  </si>
  <si>
    <t>Montant HT du Lot N°07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</si>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</sst>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71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6" xfId="13" applyFont="1" applyBorder="1">
      <alignment horizontal="left" vertical="top" wrapText="1"/>
    </xf>
    <xf numFmtId="165" fontId="0" fillId="0" borderId="15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16" fillId="0" borderId="19" xfId="35" applyBorder="1">
      <alignment horizontal="left" vertical="top" wrapText="1"/>
    </xf>
    <xf numFmtId="165" fontId="18" fillId="0" borderId="22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2" xfId="43" applyNumberFormat="1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9" fillId="0" borderId="13" xfId="13" applyBorder="1">
      <alignment horizontal="left" vertical="top" wrapText="1"/>
    </xf>
    <xf numFmtId="0" fontId="9" fillId="0" borderId="12" xfId="13" applyBorder="1">
      <alignment horizontal="left" vertical="top" wrapText="1"/>
    </xf>
    <xf numFmtId="0" fontId="9" fillId="0" borderId="17" xfId="13" applyBorder="1">
      <alignment horizontal="left" vertical="top" wrapTex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1" fillId="0" borderId="19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22" xfId="38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88DF5E07-2A94-4D51-A3BB-7FC3F9EFC98B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7443A0A8-7739-4F15-8181-65ECB731CCEA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44E2BE90-91B1-4A1D-BE1D-E6C20A9ED3A2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3172672-A91A-4E4C-884C-95379A2F5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20B57C3-5A94-47D7-A37E-914D4B286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7B2FF5EA-9A28-47CA-A94C-93B5278A6740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7A083E5E-120A-45E1-B36A-C643FBEB42AC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1AEB8906-E937-4760-962F-0A2E4F0B0D21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07 : SERRURERIE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9CC3576B-73C5-4AD9-8B36-3916BF036BB0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7313B0FD-D776-448E-AFB0-E104C601EF19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2266E366-5CFB-435D-8449-3881AA74E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06D0830-21A1-4F1B-A1DA-93897CECF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9D894709-4224-47A6-BAD2-A3CC32AE0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316613A5-B0CD-402C-A7D8-11C7B2A5D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798C8947-012C-4978-AE6D-340C5FB28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B552F50-6211-4C67-9731-FD691F60B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16D39F44-AA4D-4EB4-8160-407B846F0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781050</xdr:colOff>
      <xdr:row>0</xdr:row>
      <xdr:rowOff>895350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581775" cy="8014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N°07 SERRURERIE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FB6B7-7953-487A-85ED-AE9E18EBF6CA}">
  <sheetPr>
    <pageSetUpPr fitToPage="1"/>
  </sheetPr>
  <dimension ref="A1"/>
  <sheetViews>
    <sheetView showGridLines="0" topLeftCell="A10" zoomScaleNormal="100" zoomScalePageLayoutView="85" workbookViewId="0">
      <selection activeCell="D31" sqref="D31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8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I4" sqref="I4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5"/>
      <c r="B1" s="66"/>
      <c r="C1" s="66"/>
      <c r="D1" s="66"/>
      <c r="E1" s="66"/>
      <c r="F1" s="66"/>
      <c r="G1" s="66"/>
      <c r="H1" s="67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8" t="s">
        <v>4</v>
      </c>
      <c r="C4" s="69"/>
      <c r="D4" s="70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8" t="s">
        <v>8</v>
      </c>
      <c r="C5" s="49"/>
      <c r="D5" s="50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1" t="s">
        <v>13</v>
      </c>
      <c r="C7" s="52"/>
      <c r="D7" s="53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5" t="s">
        <v>19</v>
      </c>
      <c r="C11" s="46"/>
      <c r="D11" s="47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48" t="s">
        <v>22</v>
      </c>
      <c r="C13" s="49"/>
      <c r="D13" s="50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51" t="s">
        <v>29</v>
      </c>
      <c r="C16" s="52"/>
      <c r="D16" s="53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45" t="s">
        <v>36</v>
      </c>
      <c r="C20" s="46"/>
      <c r="D20" s="47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48" t="s">
        <v>39</v>
      </c>
      <c r="C22" s="49"/>
      <c r="D22" s="50"/>
      <c r="E22" s="14"/>
      <c r="F22" s="14"/>
      <c r="G22" s="14"/>
      <c r="H22" s="15"/>
      <c r="ZY22" t="s">
        <v>40</v>
      </c>
      <c r="ZZ22" s="16"/>
    </row>
    <row r="23" spans="1:702" x14ac:dyDescent="0.25">
      <c r="A23" s="13" t="s">
        <v>41</v>
      </c>
      <c r="D23" s="17"/>
      <c r="E23" s="14"/>
      <c r="F23" s="14"/>
      <c r="G23" s="14"/>
      <c r="H23" s="15"/>
      <c r="ZY23" t="s">
        <v>42</v>
      </c>
      <c r="ZZ23" s="16"/>
    </row>
    <row r="24" spans="1:702" x14ac:dyDescent="0.25">
      <c r="A24" s="13" t="s">
        <v>43</v>
      </c>
      <c r="D24" s="17"/>
      <c r="E24" s="14"/>
      <c r="F24" s="14"/>
      <c r="G24" s="14"/>
      <c r="H24" s="15"/>
      <c r="ZY24" t="s">
        <v>44</v>
      </c>
      <c r="ZZ24" s="16"/>
    </row>
    <row r="25" spans="1:702" ht="23.85" customHeight="1" x14ac:dyDescent="0.25">
      <c r="A25" s="18"/>
      <c r="B25" s="51" t="s">
        <v>45</v>
      </c>
      <c r="C25" s="52"/>
      <c r="D25" s="53"/>
      <c r="E25" s="14"/>
      <c r="F25" s="14"/>
      <c r="G25" s="14"/>
      <c r="H25" s="15"/>
    </row>
    <row r="26" spans="1:702" x14ac:dyDescent="0.25">
      <c r="A26" s="19"/>
      <c r="B26" s="20" t="s">
        <v>46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47</v>
      </c>
      <c r="C27" s="21" t="s">
        <v>48</v>
      </c>
      <c r="D27" s="22">
        <v>0</v>
      </c>
      <c r="E27" s="23"/>
      <c r="F27" s="24"/>
      <c r="G27" s="25"/>
      <c r="H27" s="26">
        <f>ROUND(F27*G27,2)</f>
        <v>0</v>
      </c>
      <c r="ZY27" t="s">
        <v>49</v>
      </c>
      <c r="ZZ27" s="16" t="s">
        <v>50</v>
      </c>
    </row>
    <row r="28" spans="1:702" x14ac:dyDescent="0.25">
      <c r="A28" s="27"/>
      <c r="B28" s="28"/>
      <c r="C28" s="29"/>
      <c r="D28" s="30"/>
      <c r="E28" s="14"/>
      <c r="F28" s="14"/>
      <c r="G28" s="14"/>
      <c r="H28" s="31"/>
    </row>
    <row r="29" spans="1:702" ht="15" customHeight="1" x14ac:dyDescent="0.25">
      <c r="A29" s="32"/>
      <c r="B29" s="45" t="s">
        <v>51</v>
      </c>
      <c r="C29" s="46"/>
      <c r="D29" s="47"/>
      <c r="E29" s="14"/>
      <c r="F29" s="14"/>
      <c r="G29" s="14"/>
      <c r="H29" s="33">
        <f>SUBTOTAL(109,H23:H28)</f>
        <v>0</v>
      </c>
      <c r="I29" s="34"/>
      <c r="ZY29" t="s">
        <v>52</v>
      </c>
    </row>
    <row r="30" spans="1:702" x14ac:dyDescent="0.25">
      <c r="A30" s="35"/>
      <c r="B30" s="8"/>
      <c r="C30" s="9"/>
      <c r="D30" s="10"/>
      <c r="E30" s="14"/>
      <c r="F30" s="14"/>
      <c r="G30" s="14"/>
      <c r="H30" s="12"/>
    </row>
    <row r="31" spans="1:702" ht="15" customHeight="1" x14ac:dyDescent="0.25">
      <c r="A31" s="13" t="s">
        <v>53</v>
      </c>
      <c r="B31" s="48" t="s">
        <v>54</v>
      </c>
      <c r="C31" s="49"/>
      <c r="D31" s="50"/>
      <c r="E31" s="14"/>
      <c r="F31" s="14"/>
      <c r="G31" s="14"/>
      <c r="H31" s="15"/>
      <c r="ZY31" t="s">
        <v>55</v>
      </c>
      <c r="ZZ31" s="16"/>
    </row>
    <row r="32" spans="1:702" ht="15" customHeight="1" x14ac:dyDescent="0.25">
      <c r="A32" s="13" t="s">
        <v>56</v>
      </c>
      <c r="B32" s="56" t="s">
        <v>57</v>
      </c>
      <c r="C32" s="57"/>
      <c r="D32" s="58"/>
      <c r="E32" s="14"/>
      <c r="F32" s="14"/>
      <c r="G32" s="14"/>
      <c r="H32" s="15"/>
      <c r="ZY32" t="s">
        <v>58</v>
      </c>
      <c r="ZZ32" s="16"/>
    </row>
    <row r="33" spans="1:702" ht="22.15" customHeight="1" x14ac:dyDescent="0.25">
      <c r="A33" s="13" t="s">
        <v>59</v>
      </c>
      <c r="B33" s="59" t="s">
        <v>60</v>
      </c>
      <c r="C33" s="60"/>
      <c r="D33" s="61"/>
      <c r="E33" s="14"/>
      <c r="F33" s="14"/>
      <c r="G33" s="14"/>
      <c r="H33" s="15"/>
      <c r="ZY33" t="s">
        <v>61</v>
      </c>
      <c r="ZZ33" s="16"/>
    </row>
    <row r="34" spans="1:702" ht="79.7" customHeight="1" x14ac:dyDescent="0.25">
      <c r="A34" s="18" t="s">
        <v>62</v>
      </c>
      <c r="B34" s="51" t="s">
        <v>63</v>
      </c>
      <c r="C34" s="52"/>
      <c r="D34" s="53"/>
      <c r="E34" s="14"/>
      <c r="F34" s="14"/>
      <c r="G34" s="14"/>
      <c r="H34" s="15"/>
    </row>
    <row r="35" spans="1:702" x14ac:dyDescent="0.25">
      <c r="A35" s="19"/>
      <c r="B35" s="36" t="s">
        <v>64</v>
      </c>
      <c r="D35" s="17"/>
      <c r="E35" s="14"/>
      <c r="F35" s="14"/>
      <c r="G35" s="14"/>
      <c r="H35" s="15"/>
    </row>
    <row r="36" spans="1:702" ht="15" customHeight="1" x14ac:dyDescent="0.25">
      <c r="A36" s="19"/>
      <c r="B36" s="62" t="s">
        <v>65</v>
      </c>
      <c r="C36" s="63"/>
      <c r="D36" s="64"/>
      <c r="E36" s="14"/>
      <c r="F36" s="14"/>
      <c r="G36" s="14"/>
      <c r="H36" s="15"/>
    </row>
    <row r="37" spans="1:702" ht="15" customHeight="1" x14ac:dyDescent="0.25">
      <c r="A37" s="19"/>
      <c r="B37" s="62" t="s">
        <v>66</v>
      </c>
      <c r="C37" s="63"/>
      <c r="D37" s="64"/>
      <c r="E37" s="14"/>
      <c r="F37" s="14"/>
      <c r="G37" s="14"/>
      <c r="H37" s="15"/>
    </row>
    <row r="38" spans="1:702" x14ac:dyDescent="0.25">
      <c r="A38" s="19"/>
      <c r="B38" s="20" t="s">
        <v>67</v>
      </c>
      <c r="D38" s="17"/>
      <c r="E38" s="14"/>
      <c r="F38" s="14"/>
      <c r="G38" s="14"/>
      <c r="H38" s="15"/>
    </row>
    <row r="39" spans="1:702" x14ac:dyDescent="0.25">
      <c r="A39" s="19"/>
      <c r="B39" s="20" t="s">
        <v>68</v>
      </c>
      <c r="C39" s="21" t="s">
        <v>69</v>
      </c>
      <c r="D39" s="22">
        <v>1</v>
      </c>
      <c r="E39" s="23" t="s">
        <v>70</v>
      </c>
      <c r="F39" s="24">
        <v>1</v>
      </c>
      <c r="G39" s="25"/>
      <c r="H39" s="26">
        <f>ROUND(F39*G39,2)</f>
        <v>0</v>
      </c>
      <c r="ZY39" t="s">
        <v>71</v>
      </c>
      <c r="ZZ39" s="16" t="s">
        <v>72</v>
      </c>
    </row>
    <row r="40" spans="1:702" x14ac:dyDescent="0.25">
      <c r="A40" s="27"/>
      <c r="B40" s="28"/>
      <c r="C40" s="29"/>
      <c r="D40" s="30"/>
      <c r="E40" s="14"/>
      <c r="F40" s="14"/>
      <c r="G40" s="14"/>
      <c r="H40" s="31"/>
    </row>
    <row r="41" spans="1:702" ht="15" customHeight="1" x14ac:dyDescent="0.25">
      <c r="A41" s="32"/>
      <c r="B41" s="45" t="s">
        <v>73</v>
      </c>
      <c r="C41" s="46"/>
      <c r="D41" s="47"/>
      <c r="E41" s="14"/>
      <c r="F41" s="14"/>
      <c r="G41" s="14"/>
      <c r="H41" s="33">
        <f>SUBTOTAL(109,H32:H40)</f>
        <v>0</v>
      </c>
      <c r="I41" s="34"/>
      <c r="ZY41" t="s">
        <v>74</v>
      </c>
    </row>
    <row r="42" spans="1:702" x14ac:dyDescent="0.25">
      <c r="A42" s="35"/>
      <c r="B42" s="8"/>
      <c r="C42" s="9"/>
      <c r="D42" s="10"/>
      <c r="E42" s="14"/>
      <c r="F42" s="14"/>
      <c r="G42" s="14"/>
      <c r="H42" s="12"/>
    </row>
    <row r="43" spans="1:702" ht="15" customHeight="1" x14ac:dyDescent="0.25">
      <c r="A43" s="13" t="s">
        <v>75</v>
      </c>
      <c r="B43" s="48" t="s">
        <v>76</v>
      </c>
      <c r="C43" s="49"/>
      <c r="D43" s="50"/>
      <c r="E43" s="14"/>
      <c r="F43" s="14"/>
      <c r="G43" s="14"/>
      <c r="H43" s="15"/>
      <c r="ZY43" t="s">
        <v>77</v>
      </c>
      <c r="ZZ43" s="16"/>
    </row>
    <row r="44" spans="1:702" ht="15" customHeight="1" x14ac:dyDescent="0.25">
      <c r="A44" s="13" t="s">
        <v>78</v>
      </c>
      <c r="B44" s="56" t="s">
        <v>79</v>
      </c>
      <c r="C44" s="57"/>
      <c r="D44" s="58"/>
      <c r="E44" s="14"/>
      <c r="F44" s="14"/>
      <c r="G44" s="14"/>
      <c r="H44" s="15"/>
      <c r="ZY44" t="s">
        <v>80</v>
      </c>
      <c r="ZZ44" s="16"/>
    </row>
    <row r="45" spans="1:702" ht="15" customHeight="1" x14ac:dyDescent="0.25">
      <c r="A45" s="13" t="s">
        <v>81</v>
      </c>
      <c r="B45" s="59" t="s">
        <v>82</v>
      </c>
      <c r="C45" s="60"/>
      <c r="D45" s="61"/>
      <c r="E45" s="14"/>
      <c r="F45" s="14"/>
      <c r="G45" s="14"/>
      <c r="H45" s="15"/>
      <c r="ZY45" t="s">
        <v>83</v>
      </c>
      <c r="ZZ45" s="16"/>
    </row>
    <row r="46" spans="1:702" ht="15" customHeight="1" x14ac:dyDescent="0.25">
      <c r="A46" s="18" t="s">
        <v>84</v>
      </c>
      <c r="B46" s="51" t="s">
        <v>85</v>
      </c>
      <c r="C46" s="52"/>
      <c r="D46" s="53"/>
      <c r="E46" s="14"/>
      <c r="F46" s="14"/>
      <c r="G46" s="14"/>
      <c r="H46" s="15"/>
    </row>
    <row r="47" spans="1:702" x14ac:dyDescent="0.25">
      <c r="A47" s="19"/>
      <c r="B47" s="20" t="s">
        <v>86</v>
      </c>
      <c r="D47" s="17"/>
      <c r="E47" s="14"/>
      <c r="F47" s="14"/>
      <c r="G47" s="14"/>
      <c r="H47" s="15"/>
    </row>
    <row r="48" spans="1:702" x14ac:dyDescent="0.25">
      <c r="A48" s="19"/>
      <c r="B48" s="20" t="s">
        <v>87</v>
      </c>
      <c r="C48" s="21" t="s">
        <v>88</v>
      </c>
      <c r="D48" s="37">
        <v>16.850000000000001</v>
      </c>
      <c r="E48" s="14"/>
      <c r="F48" s="14"/>
      <c r="G48" s="14"/>
      <c r="H48" s="15"/>
    </row>
    <row r="49" spans="1:702" x14ac:dyDescent="0.25">
      <c r="A49" s="19"/>
      <c r="C49" s="21" t="s">
        <v>89</v>
      </c>
      <c r="D49" s="37">
        <v>3.29</v>
      </c>
      <c r="E49" s="14"/>
      <c r="F49" s="14"/>
      <c r="G49" s="14"/>
      <c r="H49" s="15"/>
    </row>
    <row r="50" spans="1:702" x14ac:dyDescent="0.25">
      <c r="A50" s="19"/>
      <c r="C50" s="38" t="s">
        <v>90</v>
      </c>
      <c r="D50" s="39">
        <v>20.14</v>
      </c>
      <c r="E50" s="23" t="s">
        <v>91</v>
      </c>
      <c r="F50" s="25">
        <v>20.14</v>
      </c>
      <c r="G50" s="25"/>
      <c r="H50" s="26">
        <f>ROUND(F50*G50,2)</f>
        <v>0</v>
      </c>
      <c r="ZY50" t="s">
        <v>92</v>
      </c>
      <c r="ZZ50" s="16" t="s">
        <v>93</v>
      </c>
    </row>
    <row r="51" spans="1:702" x14ac:dyDescent="0.25">
      <c r="A51" s="27"/>
      <c r="B51" s="28"/>
      <c r="C51" s="29"/>
      <c r="D51" s="30"/>
      <c r="E51" s="14"/>
      <c r="F51" s="14"/>
      <c r="G51" s="14"/>
      <c r="H51" s="31"/>
    </row>
    <row r="52" spans="1:702" ht="15" customHeight="1" x14ac:dyDescent="0.25">
      <c r="A52" s="32"/>
      <c r="B52" s="45" t="s">
        <v>94</v>
      </c>
      <c r="C52" s="46"/>
      <c r="D52" s="47"/>
      <c r="E52" s="14"/>
      <c r="F52" s="14"/>
      <c r="G52" s="14"/>
      <c r="H52" s="33">
        <f>SUBTOTAL(109,H44:H51)</f>
        <v>0</v>
      </c>
      <c r="I52" s="34"/>
      <c r="ZY52" t="s">
        <v>95</v>
      </c>
    </row>
    <row r="53" spans="1:702" x14ac:dyDescent="0.25">
      <c r="A53" s="35"/>
      <c r="B53" s="8"/>
      <c r="C53" s="9"/>
      <c r="D53" s="10"/>
      <c r="E53" s="14"/>
      <c r="F53" s="14"/>
      <c r="G53" s="14"/>
      <c r="H53" s="12"/>
    </row>
    <row r="54" spans="1:702" ht="15" customHeight="1" x14ac:dyDescent="0.25">
      <c r="A54" s="13" t="s">
        <v>96</v>
      </c>
      <c r="B54" s="48" t="s">
        <v>97</v>
      </c>
      <c r="C54" s="49"/>
      <c r="D54" s="50"/>
      <c r="E54" s="14"/>
      <c r="F54" s="14"/>
      <c r="G54" s="14"/>
      <c r="H54" s="15"/>
      <c r="ZY54" t="s">
        <v>98</v>
      </c>
      <c r="ZZ54" s="16"/>
    </row>
    <row r="55" spans="1:702" ht="15" customHeight="1" x14ac:dyDescent="0.25">
      <c r="A55" s="13" t="s">
        <v>99</v>
      </c>
      <c r="B55" s="56" t="s">
        <v>100</v>
      </c>
      <c r="C55" s="57"/>
      <c r="D55" s="58"/>
      <c r="E55" s="14"/>
      <c r="F55" s="14"/>
      <c r="G55" s="14"/>
      <c r="H55" s="15"/>
      <c r="ZY55" t="s">
        <v>101</v>
      </c>
      <c r="ZZ55" s="16"/>
    </row>
    <row r="56" spans="1:702" ht="15" customHeight="1" x14ac:dyDescent="0.25">
      <c r="A56" s="13" t="s">
        <v>102</v>
      </c>
      <c r="B56" s="59" t="s">
        <v>103</v>
      </c>
      <c r="C56" s="60"/>
      <c r="D56" s="61"/>
      <c r="E56" s="14"/>
      <c r="F56" s="14"/>
      <c r="G56" s="14"/>
      <c r="H56" s="15"/>
      <c r="ZY56" t="s">
        <v>104</v>
      </c>
      <c r="ZZ56" s="16"/>
    </row>
    <row r="57" spans="1:702" ht="23.85" customHeight="1" x14ac:dyDescent="0.25">
      <c r="A57" s="18" t="s">
        <v>105</v>
      </c>
      <c r="B57" s="51" t="s">
        <v>106</v>
      </c>
      <c r="C57" s="52"/>
      <c r="D57" s="53"/>
      <c r="E57" s="14"/>
      <c r="F57" s="14"/>
      <c r="G57" s="14"/>
      <c r="H57" s="15"/>
    </row>
    <row r="58" spans="1:702" x14ac:dyDescent="0.25">
      <c r="A58" s="19"/>
      <c r="B58" s="20" t="s">
        <v>107</v>
      </c>
      <c r="D58" s="17"/>
      <c r="E58" s="14"/>
      <c r="F58" s="14"/>
      <c r="G58" s="14"/>
      <c r="H58" s="15"/>
    </row>
    <row r="59" spans="1:702" x14ac:dyDescent="0.25">
      <c r="A59" s="19"/>
      <c r="B59" s="20" t="s">
        <v>108</v>
      </c>
      <c r="C59" s="21" t="s">
        <v>109</v>
      </c>
      <c r="D59" s="37">
        <v>13.01</v>
      </c>
      <c r="E59" s="14"/>
      <c r="F59" s="14"/>
      <c r="G59" s="14"/>
      <c r="H59" s="15"/>
    </row>
    <row r="60" spans="1:702" x14ac:dyDescent="0.25">
      <c r="A60" s="19"/>
      <c r="C60" s="21" t="s">
        <v>110</v>
      </c>
      <c r="D60" s="37">
        <v>13.65</v>
      </c>
      <c r="E60" s="14"/>
      <c r="F60" s="14"/>
      <c r="G60" s="14"/>
      <c r="H60" s="15"/>
    </row>
    <row r="61" spans="1:702" x14ac:dyDescent="0.25">
      <c r="A61" s="19"/>
      <c r="C61" s="38" t="s">
        <v>111</v>
      </c>
      <c r="D61" s="39">
        <v>26.66</v>
      </c>
      <c r="E61" s="23" t="s">
        <v>112</v>
      </c>
      <c r="F61" s="25">
        <v>26.66</v>
      </c>
      <c r="G61" s="25"/>
      <c r="H61" s="26">
        <f>ROUND(F61*G61,2)</f>
        <v>0</v>
      </c>
      <c r="ZY61" t="s">
        <v>113</v>
      </c>
      <c r="ZZ61" s="16" t="s">
        <v>114</v>
      </c>
    </row>
    <row r="62" spans="1:702" x14ac:dyDescent="0.25">
      <c r="A62" s="27"/>
      <c r="B62" s="28"/>
      <c r="C62" s="29"/>
      <c r="D62" s="30"/>
      <c r="E62" s="14"/>
      <c r="F62" s="14"/>
      <c r="G62" s="14"/>
      <c r="H62" s="31"/>
    </row>
    <row r="63" spans="1:702" ht="15" customHeight="1" x14ac:dyDescent="0.25">
      <c r="A63" s="32"/>
      <c r="B63" s="45" t="s">
        <v>115</v>
      </c>
      <c r="C63" s="46"/>
      <c r="D63" s="47"/>
      <c r="E63" s="14"/>
      <c r="F63" s="14"/>
      <c r="G63" s="14"/>
      <c r="H63" s="33">
        <f>SUBTOTAL(109,H55:H62)</f>
        <v>0</v>
      </c>
      <c r="I63" s="34"/>
      <c r="ZY63" t="s">
        <v>116</v>
      </c>
    </row>
    <row r="64" spans="1:702" x14ac:dyDescent="0.25">
      <c r="A64" s="35"/>
      <c r="B64" s="8"/>
      <c r="C64" s="9"/>
      <c r="D64" s="10"/>
      <c r="E64" s="14"/>
      <c r="F64" s="14"/>
      <c r="G64" s="14"/>
      <c r="H64" s="12"/>
    </row>
    <row r="65" spans="1:702" ht="15" customHeight="1" x14ac:dyDescent="0.25">
      <c r="A65" s="13" t="s">
        <v>117</v>
      </c>
      <c r="B65" s="48" t="s">
        <v>118</v>
      </c>
      <c r="C65" s="49"/>
      <c r="D65" s="50"/>
      <c r="E65" s="14"/>
      <c r="F65" s="14"/>
      <c r="G65" s="14"/>
      <c r="H65" s="15"/>
      <c r="ZY65" t="s">
        <v>119</v>
      </c>
      <c r="ZZ65" s="16"/>
    </row>
    <row r="66" spans="1:702" ht="39.4" customHeight="1" x14ac:dyDescent="0.25">
      <c r="A66" s="13" t="s">
        <v>120</v>
      </c>
      <c r="B66" s="56" t="s">
        <v>121</v>
      </c>
      <c r="C66" s="57"/>
      <c r="D66" s="58"/>
      <c r="E66" s="14"/>
      <c r="F66" s="14"/>
      <c r="G66" s="14"/>
      <c r="H66" s="15"/>
      <c r="ZY66" t="s">
        <v>122</v>
      </c>
      <c r="ZZ66" s="16"/>
    </row>
    <row r="67" spans="1:702" x14ac:dyDescent="0.25">
      <c r="A67" s="13" t="s">
        <v>123</v>
      </c>
      <c r="D67" s="17"/>
      <c r="E67" s="14"/>
      <c r="F67" s="14"/>
      <c r="G67" s="14"/>
      <c r="H67" s="15"/>
      <c r="ZY67" t="s">
        <v>124</v>
      </c>
      <c r="ZZ67" s="16"/>
    </row>
    <row r="68" spans="1:702" ht="36.75" customHeight="1" x14ac:dyDescent="0.25">
      <c r="A68" s="18" t="s">
        <v>125</v>
      </c>
      <c r="B68" s="51" t="s">
        <v>126</v>
      </c>
      <c r="C68" s="52"/>
      <c r="D68" s="53"/>
      <c r="E68" s="14"/>
      <c r="F68" s="14"/>
      <c r="G68" s="14"/>
      <c r="H68" s="15"/>
    </row>
    <row r="69" spans="1:702" x14ac:dyDescent="0.25">
      <c r="A69" s="19"/>
      <c r="B69" s="20" t="s">
        <v>127</v>
      </c>
      <c r="D69" s="17"/>
      <c r="E69" s="14"/>
      <c r="F69" s="14"/>
      <c r="G69" s="14"/>
      <c r="H69" s="15"/>
    </row>
    <row r="70" spans="1:702" x14ac:dyDescent="0.25">
      <c r="A70" s="19"/>
      <c r="B70" s="20" t="s">
        <v>128</v>
      </c>
      <c r="C70" s="21" t="s">
        <v>129</v>
      </c>
      <c r="D70" s="22">
        <v>1</v>
      </c>
      <c r="E70" s="23" t="s">
        <v>130</v>
      </c>
      <c r="F70" s="24">
        <v>1</v>
      </c>
      <c r="G70" s="25"/>
      <c r="H70" s="26">
        <f>ROUND(F70*G70,2)</f>
        <v>0</v>
      </c>
      <c r="ZY70" t="s">
        <v>131</v>
      </c>
      <c r="ZZ70" s="16" t="s">
        <v>132</v>
      </c>
    </row>
    <row r="71" spans="1:702" x14ac:dyDescent="0.25">
      <c r="A71" s="27"/>
      <c r="B71" s="28"/>
      <c r="C71" s="29"/>
      <c r="D71" s="30"/>
      <c r="E71" s="14"/>
      <c r="F71" s="14"/>
      <c r="G71" s="14"/>
      <c r="H71" s="31"/>
    </row>
    <row r="72" spans="1:702" ht="15" customHeight="1" x14ac:dyDescent="0.25">
      <c r="A72" s="32"/>
      <c r="B72" s="45" t="s">
        <v>133</v>
      </c>
      <c r="C72" s="46"/>
      <c r="D72" s="47"/>
      <c r="E72" s="14"/>
      <c r="F72" s="14"/>
      <c r="G72" s="14"/>
      <c r="H72" s="33">
        <f>SUBTOTAL(109,H66:H71)</f>
        <v>0</v>
      </c>
      <c r="I72" s="34"/>
      <c r="ZY72" t="s">
        <v>134</v>
      </c>
    </row>
    <row r="73" spans="1:702" x14ac:dyDescent="0.25">
      <c r="A73" s="35"/>
      <c r="B73" s="8"/>
      <c r="C73" s="9"/>
      <c r="D73" s="10"/>
      <c r="E73" s="14"/>
      <c r="F73" s="14"/>
      <c r="G73" s="14"/>
      <c r="H73" s="12"/>
    </row>
    <row r="74" spans="1:702" ht="15" customHeight="1" x14ac:dyDescent="0.25">
      <c r="A74" s="13" t="s">
        <v>135</v>
      </c>
      <c r="B74" s="48" t="s">
        <v>136</v>
      </c>
      <c r="C74" s="49"/>
      <c r="D74" s="50"/>
      <c r="E74" s="14"/>
      <c r="F74" s="14"/>
      <c r="G74" s="14"/>
      <c r="H74" s="15"/>
      <c r="ZY74" t="s">
        <v>137</v>
      </c>
      <c r="ZZ74" s="16"/>
    </row>
    <row r="75" spans="1:702" ht="15" customHeight="1" x14ac:dyDescent="0.25">
      <c r="A75" s="13" t="s">
        <v>138</v>
      </c>
      <c r="B75" s="56" t="s">
        <v>139</v>
      </c>
      <c r="C75" s="57"/>
      <c r="D75" s="58"/>
      <c r="E75" s="14"/>
      <c r="F75" s="14"/>
      <c r="G75" s="14"/>
      <c r="H75" s="15"/>
      <c r="ZY75" t="s">
        <v>140</v>
      </c>
      <c r="ZZ75" s="16"/>
    </row>
    <row r="76" spans="1:702" x14ac:dyDescent="0.25">
      <c r="A76" s="13" t="s">
        <v>141</v>
      </c>
      <c r="D76" s="17"/>
      <c r="E76" s="14"/>
      <c r="F76" s="14"/>
      <c r="G76" s="14"/>
      <c r="H76" s="15"/>
      <c r="ZY76" t="s">
        <v>142</v>
      </c>
      <c r="ZZ76" s="16"/>
    </row>
    <row r="77" spans="1:702" ht="23.85" customHeight="1" x14ac:dyDescent="0.25">
      <c r="A77" s="18" t="s">
        <v>143</v>
      </c>
      <c r="B77" s="51" t="s">
        <v>144</v>
      </c>
      <c r="C77" s="52"/>
      <c r="D77" s="53"/>
      <c r="E77" s="14"/>
      <c r="F77" s="14"/>
      <c r="G77" s="14"/>
      <c r="H77" s="15"/>
    </row>
    <row r="78" spans="1:702" x14ac:dyDescent="0.25">
      <c r="A78" s="19"/>
      <c r="B78" s="20" t="s">
        <v>145</v>
      </c>
      <c r="D78" s="17"/>
      <c r="E78" s="14"/>
      <c r="F78" s="14"/>
      <c r="G78" s="14"/>
      <c r="H78" s="15"/>
    </row>
    <row r="79" spans="1:702" x14ac:dyDescent="0.25">
      <c r="A79" s="19"/>
      <c r="B79" s="20" t="s">
        <v>146</v>
      </c>
      <c r="C79" s="21" t="s">
        <v>147</v>
      </c>
      <c r="D79" s="22">
        <v>1</v>
      </c>
      <c r="E79" s="23" t="s">
        <v>148</v>
      </c>
      <c r="F79" s="24">
        <v>1</v>
      </c>
      <c r="G79" s="25"/>
      <c r="H79" s="26">
        <f>ROUND(F79*G79,2)</f>
        <v>0</v>
      </c>
      <c r="ZY79" t="s">
        <v>149</v>
      </c>
      <c r="ZZ79" s="16" t="s">
        <v>150</v>
      </c>
    </row>
    <row r="80" spans="1:702" x14ac:dyDescent="0.25">
      <c r="A80" s="27"/>
      <c r="B80" s="28"/>
      <c r="C80" s="29"/>
      <c r="D80" s="30"/>
      <c r="E80" s="14"/>
      <c r="F80" s="14"/>
      <c r="G80" s="14"/>
      <c r="H80" s="31"/>
    </row>
    <row r="81" spans="1:702" ht="15" customHeight="1" x14ac:dyDescent="0.25">
      <c r="A81" s="32"/>
      <c r="B81" s="45" t="s">
        <v>151</v>
      </c>
      <c r="C81" s="46"/>
      <c r="D81" s="47"/>
      <c r="E81" s="14"/>
      <c r="F81" s="14"/>
      <c r="G81" s="14"/>
      <c r="H81" s="33">
        <f>SUBTOTAL(109,H75:H80)</f>
        <v>0</v>
      </c>
      <c r="I81" s="34"/>
      <c r="ZY81" t="s">
        <v>152</v>
      </c>
    </row>
    <row r="82" spans="1:702" x14ac:dyDescent="0.25">
      <c r="A82" s="35"/>
      <c r="B82" s="8"/>
      <c r="C82" s="9"/>
      <c r="D82" s="10"/>
      <c r="E82" s="14"/>
      <c r="F82" s="14"/>
      <c r="G82" s="14"/>
      <c r="H82" s="12"/>
    </row>
    <row r="83" spans="1:702" ht="15" customHeight="1" x14ac:dyDescent="0.25">
      <c r="A83" s="13" t="s">
        <v>153</v>
      </c>
      <c r="B83" s="48" t="s">
        <v>154</v>
      </c>
      <c r="C83" s="49"/>
      <c r="D83" s="50"/>
      <c r="E83" s="14"/>
      <c r="F83" s="14"/>
      <c r="G83" s="14"/>
      <c r="H83" s="15"/>
      <c r="ZY83" t="s">
        <v>155</v>
      </c>
      <c r="ZZ83" s="16"/>
    </row>
    <row r="84" spans="1:702" x14ac:dyDescent="0.25">
      <c r="A84" s="13" t="s">
        <v>156</v>
      </c>
      <c r="D84" s="17"/>
      <c r="E84" s="14"/>
      <c r="F84" s="14"/>
      <c r="G84" s="14"/>
      <c r="H84" s="15"/>
      <c r="ZY84" t="s">
        <v>157</v>
      </c>
      <c r="ZZ84" s="16"/>
    </row>
    <row r="85" spans="1:702" x14ac:dyDescent="0.25">
      <c r="A85" s="13" t="s">
        <v>158</v>
      </c>
      <c r="D85" s="17"/>
      <c r="E85" s="14"/>
      <c r="F85" s="14"/>
      <c r="G85" s="14"/>
      <c r="H85" s="15"/>
      <c r="ZY85" t="s">
        <v>159</v>
      </c>
      <c r="ZZ85" s="16"/>
    </row>
    <row r="86" spans="1:702" ht="15" customHeight="1" x14ac:dyDescent="0.25">
      <c r="A86" s="18" t="s">
        <v>160</v>
      </c>
      <c r="B86" s="51" t="s">
        <v>161</v>
      </c>
      <c r="C86" s="52"/>
      <c r="D86" s="53"/>
      <c r="E86" s="14"/>
      <c r="F86" s="14"/>
      <c r="G86" s="14"/>
      <c r="H86" s="15"/>
    </row>
    <row r="87" spans="1:702" x14ac:dyDescent="0.25">
      <c r="A87" s="19"/>
      <c r="B87" s="20" t="s">
        <v>162</v>
      </c>
      <c r="D87" s="17"/>
      <c r="E87" s="14"/>
      <c r="F87" s="14"/>
      <c r="G87" s="14"/>
      <c r="H87" s="15"/>
    </row>
    <row r="88" spans="1:702" x14ac:dyDescent="0.25">
      <c r="A88" s="19"/>
      <c r="B88" s="20" t="s">
        <v>163</v>
      </c>
      <c r="C88" s="21" t="s">
        <v>164</v>
      </c>
      <c r="D88" s="22">
        <v>1</v>
      </c>
      <c r="E88" s="23" t="s">
        <v>165</v>
      </c>
      <c r="F88" s="24">
        <v>1</v>
      </c>
      <c r="G88" s="25"/>
      <c r="H88" s="26">
        <f>ROUND(F88*G88,2)</f>
        <v>0</v>
      </c>
      <c r="ZY88" t="s">
        <v>166</v>
      </c>
      <c r="ZZ88" s="16" t="s">
        <v>167</v>
      </c>
    </row>
    <row r="89" spans="1:702" x14ac:dyDescent="0.25">
      <c r="A89" s="27"/>
      <c r="B89" s="28"/>
      <c r="C89" s="29"/>
      <c r="D89" s="30"/>
      <c r="E89" s="14"/>
      <c r="F89" s="14"/>
      <c r="G89" s="14"/>
      <c r="H89" s="31"/>
    </row>
    <row r="90" spans="1:702" ht="15" customHeight="1" x14ac:dyDescent="0.25">
      <c r="A90" s="32"/>
      <c r="B90" s="45" t="s">
        <v>168</v>
      </c>
      <c r="C90" s="46"/>
      <c r="D90" s="47"/>
      <c r="E90" s="14"/>
      <c r="F90" s="14"/>
      <c r="G90" s="14"/>
      <c r="H90" s="33">
        <f>SUBTOTAL(109,H84:H89)</f>
        <v>0</v>
      </c>
      <c r="I90" s="34"/>
      <c r="ZY90" t="s">
        <v>169</v>
      </c>
    </row>
    <row r="91" spans="1:702" x14ac:dyDescent="0.25">
      <c r="A91" s="35"/>
      <c r="B91" s="8"/>
      <c r="C91" s="9"/>
      <c r="D91" s="10"/>
      <c r="E91" s="14"/>
      <c r="F91" s="14"/>
      <c r="G91" s="14"/>
      <c r="H91" s="12"/>
    </row>
    <row r="92" spans="1:702" x14ac:dyDescent="0.25">
      <c r="A92" s="27"/>
      <c r="B92" s="29"/>
      <c r="C92" s="29"/>
      <c r="D92" s="30"/>
      <c r="E92" s="40"/>
      <c r="F92" s="40"/>
      <c r="G92" s="40"/>
      <c r="H92" s="31"/>
    </row>
    <row r="93" spans="1:702" x14ac:dyDescent="0.25">
      <c r="A93" s="9"/>
      <c r="B93" s="9"/>
      <c r="C93" s="9"/>
      <c r="D93" s="9"/>
      <c r="E93" s="9"/>
      <c r="F93" s="9"/>
      <c r="G93" s="9"/>
      <c r="H93" s="9"/>
    </row>
    <row r="94" spans="1:702" x14ac:dyDescent="0.25">
      <c r="B94" s="54" t="s">
        <v>170</v>
      </c>
      <c r="C94" s="55"/>
      <c r="D94" s="55"/>
      <c r="H94" s="42">
        <f>SUBTOTAL(109,H4:H92)</f>
        <v>0</v>
      </c>
      <c r="ZY94" t="s">
        <v>171</v>
      </c>
    </row>
    <row r="95" spans="1:702" x14ac:dyDescent="0.25">
      <c r="A95" s="43">
        <v>20</v>
      </c>
      <c r="B95" s="41" t="str">
        <f>CONCATENATE("Montant TVA (",A95,"%)")</f>
        <v>Montant TVA (20%)</v>
      </c>
      <c r="H95" s="42">
        <f>(H94*A95)/100</f>
        <v>0</v>
      </c>
      <c r="ZY95" t="s">
        <v>172</v>
      </c>
    </row>
    <row r="96" spans="1:702" x14ac:dyDescent="0.25">
      <c r="B96" s="41" t="s">
        <v>173</v>
      </c>
      <c r="H96" s="42">
        <f>H94+H95</f>
        <v>0</v>
      </c>
      <c r="ZY96" t="s">
        <v>174</v>
      </c>
    </row>
    <row r="97" spans="8:8" x14ac:dyDescent="0.25">
      <c r="H97" s="42"/>
    </row>
    <row r="98" spans="8:8" x14ac:dyDescent="0.25">
      <c r="H98" s="42"/>
    </row>
  </sheetData>
  <mergeCells count="40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5:D25"/>
    <mergeCell ref="B29:D29"/>
    <mergeCell ref="B31:D31"/>
    <mergeCell ref="B32:D32"/>
    <mergeCell ref="B33:D33"/>
    <mergeCell ref="B34:D34"/>
    <mergeCell ref="B36:D36"/>
    <mergeCell ref="B37:D37"/>
    <mergeCell ref="B41:D41"/>
    <mergeCell ref="B43:D43"/>
    <mergeCell ref="B44:D44"/>
    <mergeCell ref="B45:D45"/>
    <mergeCell ref="B46:D46"/>
    <mergeCell ref="B52:D52"/>
    <mergeCell ref="B54:D54"/>
    <mergeCell ref="B55:D55"/>
    <mergeCell ref="B56:D56"/>
    <mergeCell ref="B57:D57"/>
    <mergeCell ref="B63:D63"/>
    <mergeCell ref="B65:D65"/>
    <mergeCell ref="B66:D66"/>
    <mergeCell ref="B68:D68"/>
    <mergeCell ref="B72:D72"/>
    <mergeCell ref="B74:D74"/>
    <mergeCell ref="B75:D75"/>
    <mergeCell ref="B77:D77"/>
    <mergeCell ref="B81:D81"/>
    <mergeCell ref="B83:D83"/>
    <mergeCell ref="B86:D86"/>
    <mergeCell ref="B90:D90"/>
    <mergeCell ref="B94:D94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SERRURERIE</vt:lpstr>
      <vt:lpstr>'Lot N°07 SERRURERIE'!Impression_des_titres</vt:lpstr>
      <vt:lpstr>'Lot N°07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2026-01-20T10:37:07Z</dcterms:created>
  <dcterms:modified xsi:type="dcterms:W3CDTF">2026-01-28T10:14:18Z</dcterms:modified>
</cp:coreProperties>
</file>